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Quote " sheetId="6" r:id="rId1"/>
    <sheet name="Photos" sheetId="8" r:id="rId2"/>
    <sheet name="Certificate &amp; Approvals" sheetId="7" r:id="rId3"/>
  </sheets>
  <calcPr calcId="145621"/>
</workbook>
</file>

<file path=xl/calcChain.xml><?xml version="1.0" encoding="utf-8"?>
<calcChain xmlns="http://schemas.openxmlformats.org/spreadsheetml/2006/main">
  <c r="B32" i="6" l="1"/>
  <c r="B39" i="6" s="1"/>
  <c r="B25" i="6"/>
  <c r="B27" i="6" s="1"/>
  <c r="B28" i="6" s="1"/>
  <c r="B24" i="6"/>
  <c r="B19" i="6"/>
  <c r="B33" i="6"/>
  <c r="B34" i="6" s="1"/>
</calcChain>
</file>

<file path=xl/sharedStrings.xml><?xml version="1.0" encoding="utf-8"?>
<sst xmlns="http://schemas.openxmlformats.org/spreadsheetml/2006/main" count="38" uniqueCount="38">
  <si>
    <t>Carton Volume, CBM</t>
  </si>
  <si>
    <t>Quantity Masks per Carton, pcs</t>
  </si>
  <si>
    <t>Total quantity cartons</t>
  </si>
  <si>
    <t>Estimated Air freight per Carton</t>
  </si>
  <si>
    <t>Total Volume, CBM</t>
  </si>
  <si>
    <t>Estimated Air freight per kg,  (USD)</t>
  </si>
  <si>
    <t>Certificates &amp; Approvals</t>
  </si>
  <si>
    <t>Terms of Trade</t>
  </si>
  <si>
    <t>Quantity bags per Carton</t>
  </si>
  <si>
    <t xml:space="preserve">Carton Weight, kg  </t>
  </si>
  <si>
    <t>Carton Height, cm</t>
  </si>
  <si>
    <t>Carton Length, cm</t>
  </si>
  <si>
    <t>Package</t>
  </si>
  <si>
    <t>Minimum order quantity, pcs:</t>
  </si>
  <si>
    <t>Daily Capacity, pcs:</t>
  </si>
  <si>
    <t xml:space="preserve">Price per piece, (USD) </t>
  </si>
  <si>
    <t>Estimated Air freight per Mask</t>
  </si>
  <si>
    <t>Carton Width, cm</t>
  </si>
  <si>
    <t xml:space="preserve">Certificate of  Compliance CE No: </t>
  </si>
  <si>
    <t>Quantity Masks per inner box, pcs</t>
  </si>
  <si>
    <t>Customs clearance, (USD)</t>
  </si>
  <si>
    <t>MPF,(USD)</t>
  </si>
  <si>
    <t>Estimated Air freight,(USD)</t>
  </si>
  <si>
    <t xml:space="preserve">Respirator 9500-N95 </t>
  </si>
  <si>
    <t>Model: NIOSH - 9500-N95  Filtering Facepiece Air Purifying Respirator</t>
  </si>
  <si>
    <t xml:space="preserve">Item Brand: Makrite </t>
  </si>
  <si>
    <t>Incoterms : FOB Guandong, China</t>
  </si>
  <si>
    <t>Quote</t>
  </si>
  <si>
    <t>Factory Location: Guandong, China</t>
  </si>
  <si>
    <t>FDA  Approval</t>
  </si>
  <si>
    <t>Chargeable weight per carton, kg</t>
  </si>
  <si>
    <t>NIOSH Approval: TC-84A-5411</t>
  </si>
  <si>
    <t>Inland cost USA, (USD)</t>
  </si>
  <si>
    <t>Total value CNF USA, (USD)</t>
  </si>
  <si>
    <t>Total Value OTG New York, (USD):</t>
  </si>
  <si>
    <t>Quantity (units):</t>
  </si>
  <si>
    <t>Inspect</t>
  </si>
  <si>
    <t>Payment prior to pick-up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</si>
</sst>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$&quot;#,##0.00;\-&quot;$&quot;#,##0.00"/>
    <numFmt numFmtId="165" formatCode="_ * #,##0.00_ ;_ * \-#,##0.00_ ;_ * &quot;-&quot;??_ ;_ @_ "/>
    <numFmt numFmtId="166" formatCode="#,##0_ ;\-#,##0\ "/>
    <numFmt numFmtId="167" formatCode="0.0"/>
    <numFmt numFmtId="168" formatCode="#,##0.00_ ;\-#,##0.00\ "/>
    <numFmt numFmtId="169" formatCode="&quot;$&quot;#,##0.00"/>
    <numFmt numFmtId="170" formatCode="&quot;$&quot;#,##0.000"/>
    <numFmt numFmtId="171" formatCode="0.0000%"/>
  </numFmts>
  <fonts count="10"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  <charset val="134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169" fontId="3" fillId="3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165" fontId="4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166" fontId="4" fillId="2" borderId="0" xfId="1" applyNumberFormat="1" applyFont="1" applyFill="1" applyBorder="1" applyAlignment="1">
      <alignment horizontal="left"/>
    </xf>
    <xf numFmtId="165" fontId="4" fillId="0" borderId="0" xfId="1" applyFont="1">
      <alignment vertical="center"/>
    </xf>
    <xf numFmtId="168" fontId="4" fillId="2" borderId="0" xfId="1" applyNumberFormat="1" applyFont="1" applyFill="1" applyBorder="1" applyAlignment="1">
      <alignment horizontal="left"/>
    </xf>
    <xf numFmtId="167" fontId="4" fillId="2" borderId="0" xfId="0" applyNumberFormat="1" applyFont="1" applyFill="1" applyBorder="1">
      <alignment vertical="center"/>
    </xf>
    <xf numFmtId="165" fontId="4" fillId="2" borderId="0" xfId="1" applyFont="1" applyFill="1" applyBorder="1" applyAlignment="1">
      <alignment vertical="center"/>
    </xf>
    <xf numFmtId="169" fontId="4" fillId="2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4" fillId="2" borderId="0" xfId="1" applyNumberFormat="1" applyFont="1" applyFill="1" applyBorder="1" applyAlignment="1">
      <alignment horizontal="left"/>
    </xf>
    <xf numFmtId="170" fontId="4" fillId="2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5" fillId="3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>
      <alignment vertical="center"/>
    </xf>
    <xf numFmtId="169" fontId="5" fillId="3" borderId="0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7" fillId="3" borderId="3" xfId="0" applyFont="1" applyFill="1" applyBorder="1" applyAlignment="1">
      <alignment vertical="center"/>
    </xf>
    <xf numFmtId="0" fontId="8" fillId="2" borderId="4" xfId="0" applyFont="1" applyFill="1" applyBorder="1">
      <alignment vertical="center"/>
    </xf>
    <xf numFmtId="0" fontId="8" fillId="2" borderId="5" xfId="0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169" fontId="8" fillId="2" borderId="5" xfId="0" applyNumberFormat="1" applyFont="1" applyFill="1" applyBorder="1" applyAlignment="1">
      <alignment horizontal="right" vertical="center"/>
    </xf>
    <xf numFmtId="164" fontId="8" fillId="2" borderId="6" xfId="1" applyNumberFormat="1" applyFont="1" applyFill="1" applyBorder="1" applyAlignment="1">
      <alignment horizontal="right" vertical="center"/>
    </xf>
    <xf numFmtId="169" fontId="4" fillId="0" borderId="7" xfId="0" applyNumberFormat="1" applyFont="1" applyBorder="1" applyAlignment="1">
      <alignment horizontal="center" vertical="center"/>
    </xf>
    <xf numFmtId="9" fontId="8" fillId="2" borderId="8" xfId="2" applyFont="1" applyFill="1" applyBorder="1" applyAlignment="1">
      <alignment horizontal="right" vertical="center"/>
    </xf>
    <xf numFmtId="171" fontId="8" fillId="2" borderId="8" xfId="2" applyNumberFormat="1" applyFont="1" applyFill="1" applyBorder="1" applyAlignment="1">
      <alignment horizontal="right" vertical="center"/>
    </xf>
    <xf numFmtId="171" fontId="8" fillId="2" borderId="0" xfId="2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9" fontId="4" fillId="0" borderId="7" xfId="2" applyFont="1" applyBorder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9" fontId="7" fillId="3" borderId="5" xfId="0" applyNumberFormat="1" applyFont="1" applyFill="1" applyBorder="1" applyAlignment="1">
      <alignment horizontal="right" vertical="center"/>
    </xf>
    <xf numFmtId="3" fontId="7" fillId="4" borderId="5" xfId="0" applyNumberFormat="1" applyFont="1" applyFill="1" applyBorder="1" applyAlignment="1">
      <alignment horizontal="right" vertical="center"/>
    </xf>
    <xf numFmtId="0" fontId="5" fillId="2" borderId="0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1</xdr:row>
      <xdr:rowOff>257175</xdr:rowOff>
    </xdr:from>
    <xdr:to>
      <xdr:col>3</xdr:col>
      <xdr:colOff>523875</xdr:colOff>
      <xdr:row>10</xdr:row>
      <xdr:rowOff>133350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8975" y="704850"/>
          <a:ext cx="18002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1952625</xdr:colOff>
      <xdr:row>30</xdr:row>
      <xdr:rowOff>47624</xdr:rowOff>
    </xdr:from>
    <xdr:to>
      <xdr:col>0</xdr:col>
      <xdr:colOff>2511933</xdr:colOff>
      <xdr:row>30</xdr:row>
      <xdr:rowOff>171449</xdr:rowOff>
    </xdr:to>
    <xdr:sp macro="" textlink="">
      <xdr:nvSpPr>
        <xdr:cNvPr id="5" name="Arrow: Right 4">
          <a:extLst>
            <a:ext uri="{FF2B5EF4-FFF2-40B4-BE49-F238E27FC236}"/>
          </a:extLst>
        </xdr:cNvPr>
        <xdr:cNvSpPr/>
      </xdr:nvSpPr>
      <xdr:spPr>
        <a:xfrm>
          <a:off x="1952625" y="5743574"/>
          <a:ext cx="559308" cy="123825"/>
        </a:xfrm>
        <a:prstGeom prst="rightArrow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1885950</xdr:colOff>
      <xdr:row>13</xdr:row>
      <xdr:rowOff>19050</xdr:rowOff>
    </xdr:from>
    <xdr:to>
      <xdr:col>0</xdr:col>
      <xdr:colOff>2502408</xdr:colOff>
      <xdr:row>13</xdr:row>
      <xdr:rowOff>161925</xdr:rowOff>
    </xdr:to>
    <xdr:sp macro="" textlink="">
      <xdr:nvSpPr>
        <xdr:cNvPr id="6" name="Arrow: Right 5">
          <a:extLst>
            <a:ext uri="{FF2B5EF4-FFF2-40B4-BE49-F238E27FC236}"/>
          </a:extLst>
        </xdr:cNvPr>
        <xdr:cNvSpPr/>
      </xdr:nvSpPr>
      <xdr:spPr>
        <a:xfrm>
          <a:off x="1885950" y="2695575"/>
          <a:ext cx="616458" cy="142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2676525</xdr:colOff>
      <xdr:row>0</xdr:row>
      <xdr:rowOff>66675</xdr:rowOff>
    </xdr:from>
    <xdr:to>
      <xdr:col>0</xdr:col>
      <xdr:colOff>4981575</xdr:colOff>
      <xdr:row>15</xdr:row>
      <xdr:rowOff>180975</xdr:rowOff>
    </xdr:to>
    <xdr:pic>
      <xdr:nvPicPr>
        <xdr:cNvPr id="2049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5" y="66675"/>
          <a:ext cx="2305050" cy="297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6</xdr:col>
      <xdr:colOff>552450</xdr:colOff>
      <xdr:row>34</xdr:row>
      <xdr:rowOff>95250</xdr:rowOff>
    </xdr:to>
    <xdr:pic>
      <xdr:nvPicPr>
        <xdr:cNvPr id="2050" name="Picture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14925" y="0"/>
          <a:ext cx="3990975" cy="657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0</xdr:col>
      <xdr:colOff>2676525</xdr:colOff>
      <xdr:row>14</xdr:row>
      <xdr:rowOff>47625</xdr:rowOff>
    </xdr:to>
    <xdr:pic>
      <xdr:nvPicPr>
        <xdr:cNvPr id="2051" name="Picture 1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7625"/>
          <a:ext cx="2676525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1933575</xdr:colOff>
      <xdr:row>0</xdr:row>
      <xdr:rowOff>304800</xdr:rowOff>
    </xdr:from>
    <xdr:to>
      <xdr:col>2</xdr:col>
      <xdr:colOff>2247900</xdr:colOff>
      <xdr:row>0</xdr:row>
      <xdr:rowOff>4772025</xdr:rowOff>
    </xdr:to>
    <xdr:pic>
      <xdr:nvPicPr>
        <xdr:cNvPr id="3073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67425" y="304800"/>
          <a:ext cx="4400550" cy="446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0</xdr:row>
      <xdr:rowOff>57150</xdr:rowOff>
    </xdr:from>
    <xdr:to>
      <xdr:col>1</xdr:col>
      <xdr:colOff>1476375</xdr:colOff>
      <xdr:row>1</xdr:row>
      <xdr:rowOff>171450</xdr:rowOff>
    </xdr:to>
    <xdr:pic>
      <xdr:nvPicPr>
        <xdr:cNvPr id="3074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57150"/>
          <a:ext cx="5524500" cy="531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4"/>
  <sheetViews>
    <sheetView tabSelected="1" topLeftCell="A4" zoomScaleNormal="100" zoomScaleSheetLayoutView="110" workbookViewId="0">
      <selection activeCell="H33" sqref="H33"/>
    </sheetView>
  </sheetViews>
  <sheetFormatPr defaultRowHeight="12.75"/>
  <cols>
    <col min="1" max="1" width="39.140625" style="1" customWidth="1"/>
    <col min="2" max="2" width="18.140625" style="23" customWidth="1"/>
    <col min="3" max="3" width="10.28515625" style="1" customWidth="1"/>
    <col min="4" max="4" width="10.5703125" style="1" customWidth="1"/>
    <col min="5" max="5" width="0.140625" style="1" customWidth="1"/>
    <col min="6" max="16384" width="9.140625" style="1"/>
  </cols>
  <sheetData>
    <row r="1" spans="1:5" ht="35.25" customHeight="1">
      <c r="A1" s="61" t="s">
        <v>23</v>
      </c>
      <c r="B1" s="61"/>
      <c r="C1" s="61"/>
      <c r="D1" s="61"/>
      <c r="E1" s="61"/>
    </row>
    <row r="2" spans="1:5" ht="21.75" customHeight="1">
      <c r="A2" s="62" t="s">
        <v>24</v>
      </c>
      <c r="B2" s="62"/>
      <c r="C2" s="62"/>
      <c r="D2" s="62"/>
      <c r="E2" s="62"/>
    </row>
    <row r="3" spans="1:5" ht="18" customHeight="1">
      <c r="A3" s="62" t="s">
        <v>25</v>
      </c>
      <c r="B3" s="62"/>
      <c r="C3" s="2"/>
      <c r="D3" s="2"/>
      <c r="E3" s="2"/>
    </row>
    <row r="4" spans="1:5" s="27" customFormat="1" ht="24.6" customHeight="1">
      <c r="A4" s="63" t="s">
        <v>6</v>
      </c>
      <c r="B4" s="63"/>
      <c r="C4" s="26"/>
      <c r="D4" s="26"/>
      <c r="E4" s="26"/>
    </row>
    <row r="5" spans="1:5">
      <c r="A5" s="62" t="s">
        <v>29</v>
      </c>
      <c r="B5" s="62"/>
      <c r="C5" s="3"/>
      <c r="D5" s="3"/>
      <c r="E5" s="3"/>
    </row>
    <row r="6" spans="1:5">
      <c r="A6" s="6" t="s">
        <v>31</v>
      </c>
      <c r="B6" s="6"/>
      <c r="C6" s="3"/>
      <c r="D6" s="3"/>
      <c r="E6" s="3"/>
    </row>
    <row r="7" spans="1:5">
      <c r="A7" s="62" t="s">
        <v>18</v>
      </c>
      <c r="B7" s="62"/>
      <c r="C7" s="4"/>
      <c r="D7" s="4"/>
      <c r="E7" s="4"/>
    </row>
    <row r="8" spans="1:5" ht="9.6" customHeight="1">
      <c r="A8" s="4"/>
      <c r="B8" s="5"/>
    </row>
    <row r="9" spans="1:5">
      <c r="A9" s="4" t="s">
        <v>28</v>
      </c>
      <c r="B9" s="6"/>
      <c r="C9" s="2"/>
    </row>
    <row r="10" spans="1:5">
      <c r="A10" s="4" t="s">
        <v>14</v>
      </c>
      <c r="B10" s="7"/>
      <c r="C10" s="8"/>
    </row>
    <row r="11" spans="1:5">
      <c r="A11" s="4" t="s">
        <v>13</v>
      </c>
      <c r="B11" s="7">
        <v>500000</v>
      </c>
      <c r="C11" s="8"/>
    </row>
    <row r="12" spans="1:5" ht="11.45" customHeight="1">
      <c r="A12" s="4"/>
      <c r="B12" s="5"/>
    </row>
    <row r="13" spans="1:5" s="27" customFormat="1" ht="15">
      <c r="A13" s="60" t="s">
        <v>26</v>
      </c>
      <c r="B13" s="60"/>
      <c r="C13" s="29"/>
      <c r="D13" s="29"/>
      <c r="E13" s="30"/>
    </row>
    <row r="14" spans="1:5" s="27" customFormat="1" ht="15.75" customHeight="1">
      <c r="A14" s="28" t="s">
        <v>15</v>
      </c>
      <c r="B14" s="31">
        <v>2</v>
      </c>
      <c r="C14" s="29"/>
      <c r="D14" s="29"/>
      <c r="E14" s="30"/>
    </row>
    <row r="15" spans="1:5" ht="9.6" customHeight="1">
      <c r="A15" s="12"/>
      <c r="B15" s="13"/>
      <c r="C15" s="9"/>
      <c r="D15" s="9"/>
      <c r="E15" s="10"/>
    </row>
    <row r="16" spans="1:5">
      <c r="A16" s="14" t="s">
        <v>12</v>
      </c>
      <c r="B16" s="15"/>
      <c r="C16" s="10"/>
      <c r="D16" s="10"/>
      <c r="E16" s="10"/>
    </row>
    <row r="17" spans="1:13">
      <c r="A17" s="16" t="s">
        <v>19</v>
      </c>
      <c r="B17" s="17">
        <v>20</v>
      </c>
      <c r="C17" s="10"/>
      <c r="D17" s="10"/>
      <c r="E17" s="10"/>
    </row>
    <row r="18" spans="1:13">
      <c r="A18" s="16" t="s">
        <v>8</v>
      </c>
      <c r="B18" s="17">
        <v>20</v>
      </c>
      <c r="C18" s="10"/>
      <c r="D18" s="10"/>
      <c r="E18" s="10"/>
      <c r="M18" s="18"/>
    </row>
    <row r="19" spans="1:13">
      <c r="A19" s="16" t="s">
        <v>1</v>
      </c>
      <c r="B19" s="17">
        <f>B17*B18</f>
        <v>400</v>
      </c>
      <c r="C19" s="10"/>
      <c r="D19" s="10"/>
      <c r="E19" s="10"/>
    </row>
    <row r="20" spans="1:13">
      <c r="A20" s="16" t="s">
        <v>9</v>
      </c>
      <c r="B20" s="19">
        <v>6.5</v>
      </c>
      <c r="C20" s="12"/>
      <c r="D20" s="12"/>
      <c r="E20" s="10"/>
    </row>
    <row r="21" spans="1:13">
      <c r="A21" s="16" t="s">
        <v>11</v>
      </c>
      <c r="B21" s="17">
        <v>52</v>
      </c>
      <c r="C21" s="12"/>
      <c r="D21" s="12"/>
      <c r="E21" s="10"/>
    </row>
    <row r="22" spans="1:13">
      <c r="A22" s="16" t="s">
        <v>17</v>
      </c>
      <c r="B22" s="17">
        <v>38</v>
      </c>
      <c r="C22" s="12"/>
      <c r="D22" s="12"/>
      <c r="E22" s="10"/>
    </row>
    <row r="23" spans="1:13">
      <c r="A23" s="16" t="s">
        <v>10</v>
      </c>
      <c r="B23" s="17">
        <v>37</v>
      </c>
      <c r="C23" s="12"/>
      <c r="D23" s="12"/>
      <c r="E23" s="10"/>
    </row>
    <row r="24" spans="1:13">
      <c r="A24" s="16" t="s">
        <v>0</v>
      </c>
      <c r="B24" s="24">
        <f>B21*B22*B23/1000000</f>
        <v>7.3111999999999996E-2</v>
      </c>
      <c r="C24" s="20"/>
      <c r="D24" s="20"/>
      <c r="E24" s="10"/>
    </row>
    <row r="25" spans="1:13">
      <c r="A25" s="16" t="s">
        <v>30</v>
      </c>
      <c r="B25" s="19">
        <f>B21*B22*B23/6000</f>
        <v>12.185333333333332</v>
      </c>
      <c r="C25" s="21"/>
      <c r="D25" s="21"/>
      <c r="E25" s="10"/>
    </row>
    <row r="26" spans="1:13">
      <c r="A26" s="37" t="s">
        <v>5</v>
      </c>
      <c r="B26" s="11"/>
      <c r="C26" s="10"/>
      <c r="D26" s="10"/>
      <c r="E26" s="10"/>
    </row>
    <row r="27" spans="1:13">
      <c r="A27" s="16" t="s">
        <v>3</v>
      </c>
      <c r="B27" s="22">
        <f>B25*B26</f>
        <v>0</v>
      </c>
      <c r="C27" s="9"/>
      <c r="D27" s="9"/>
      <c r="E27" s="10"/>
    </row>
    <row r="28" spans="1:13">
      <c r="A28" s="16" t="s">
        <v>16</v>
      </c>
      <c r="B28" s="25">
        <f>B27/B19</f>
        <v>0</v>
      </c>
      <c r="C28" s="9"/>
      <c r="D28" s="9"/>
      <c r="E28" s="10"/>
    </row>
    <row r="29" spans="1:13" ht="20.25" customHeight="1" thickBot="1">
      <c r="A29" s="16"/>
      <c r="B29" s="25"/>
      <c r="C29" s="9"/>
      <c r="D29" s="9"/>
      <c r="E29" s="10"/>
    </row>
    <row r="30" spans="1:13" s="34" customFormat="1" ht="27" customHeight="1">
      <c r="A30" s="41" t="s">
        <v>27</v>
      </c>
      <c r="B30" s="38"/>
      <c r="C30" s="32"/>
      <c r="D30" s="32"/>
      <c r="E30" s="33"/>
    </row>
    <row r="31" spans="1:13" s="34" customFormat="1" ht="15.75">
      <c r="A31" s="39" t="s">
        <v>35</v>
      </c>
      <c r="B31" s="56">
        <v>2000000</v>
      </c>
      <c r="C31" s="35"/>
      <c r="D31" s="32"/>
      <c r="E31" s="32"/>
    </row>
    <row r="32" spans="1:13" s="34" customFormat="1" ht="15.75">
      <c r="A32" s="39" t="s">
        <v>34</v>
      </c>
      <c r="B32" s="55">
        <f>B31*B14</f>
        <v>4000000</v>
      </c>
      <c r="C32" s="33"/>
      <c r="D32" s="33"/>
      <c r="E32" s="33"/>
    </row>
    <row r="33" spans="1:5" s="34" customFormat="1" ht="15">
      <c r="A33" s="40" t="s">
        <v>2</v>
      </c>
      <c r="B33" s="43">
        <f>B31/B19</f>
        <v>5000</v>
      </c>
      <c r="C33" s="33"/>
      <c r="D33" s="33"/>
      <c r="E33" s="33"/>
    </row>
    <row r="34" spans="1:5" s="34" customFormat="1" ht="15">
      <c r="A34" s="40" t="s">
        <v>4</v>
      </c>
      <c r="B34" s="44">
        <f>B24*B33</f>
        <v>365.56</v>
      </c>
      <c r="C34" s="33"/>
      <c r="D34" s="33"/>
      <c r="E34" s="33"/>
    </row>
    <row r="35" spans="1:5" s="34" customFormat="1" ht="15">
      <c r="A35" s="40" t="s">
        <v>22</v>
      </c>
      <c r="B35" s="45"/>
      <c r="C35" s="36"/>
      <c r="D35" s="36"/>
      <c r="E35" s="36"/>
    </row>
    <row r="36" spans="1:5" s="34" customFormat="1" ht="15">
      <c r="A36" s="40" t="s">
        <v>20</v>
      </c>
      <c r="B36" s="45"/>
      <c r="C36" s="48"/>
      <c r="D36" s="36"/>
      <c r="E36" s="36"/>
    </row>
    <row r="37" spans="1:5" s="34" customFormat="1" ht="15">
      <c r="A37" s="40" t="s">
        <v>21</v>
      </c>
      <c r="B37" s="45"/>
      <c r="C37" s="49"/>
      <c r="D37" s="36"/>
      <c r="E37" s="36"/>
    </row>
    <row r="38" spans="1:5" s="34" customFormat="1" ht="15">
      <c r="A38" s="40" t="s">
        <v>32</v>
      </c>
      <c r="B38" s="45"/>
      <c r="C38" s="50"/>
      <c r="D38" s="36"/>
      <c r="E38" s="36"/>
    </row>
    <row r="39" spans="1:5" s="34" customFormat="1" ht="15.75" thickBot="1">
      <c r="A39" s="42" t="s">
        <v>33</v>
      </c>
      <c r="B39" s="46">
        <f>B32+B35+B36+B37+B38</f>
        <v>4000000</v>
      </c>
      <c r="C39" s="51"/>
      <c r="D39" s="33"/>
      <c r="E39" s="33"/>
    </row>
    <row r="40" spans="1:5" ht="15.75" customHeight="1">
      <c r="B40" s="54"/>
      <c r="C40" s="52"/>
    </row>
    <row r="41" spans="1:5">
      <c r="C41" s="52"/>
    </row>
    <row r="42" spans="1:5" s="27" customFormat="1" ht="15">
      <c r="A42" s="57" t="s">
        <v>7</v>
      </c>
      <c r="B42" s="58"/>
      <c r="C42" s="59"/>
    </row>
    <row r="43" spans="1:5">
      <c r="A43" s="1" t="s">
        <v>36</v>
      </c>
      <c r="B43" s="47"/>
      <c r="C43" s="53"/>
    </row>
    <row r="44" spans="1:5">
      <c r="A44" s="1" t="s">
        <v>37</v>
      </c>
    </row>
  </sheetData>
  <mergeCells count="7">
    <mergeCell ref="A13:B13"/>
    <mergeCell ref="A1:E1"/>
    <mergeCell ref="A2:E2"/>
    <mergeCell ref="A7:B7"/>
    <mergeCell ref="A3:B3"/>
    <mergeCell ref="A4:B4"/>
    <mergeCell ref="A5:B5"/>
  </mergeCells>
  <phoneticPr fontId="0" type="noConversion"/>
  <pageMargins left="1.166666666666666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I1"/>
  <sheetViews>
    <sheetView view="pageBreakPreview" zoomScale="110" zoomScaleNormal="90" zoomScaleSheetLayoutView="110" workbookViewId="0">
      <selection activeCell="A25" sqref="A25"/>
    </sheetView>
  </sheetViews>
  <sheetFormatPr defaultRowHeight="15"/>
  <cols>
    <col min="1" max="1" width="76.28515625" customWidth="1"/>
    <col min="2" max="2" width="15.42578125" customWidth="1"/>
    <col min="8" max="8" width="8.28515625" customWidth="1"/>
    <col min="9" max="9" width="18.85546875" hidden="1" customWidth="1"/>
    <col min="10" max="10" width="8.85546875" customWidth="1"/>
    <col min="11" max="11" width="0.5703125" customWidth="1"/>
  </cols>
  <sheetData/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zoomScale="80" zoomScaleNormal="80" workbookViewId="0">
      <selection activeCell="C14" sqref="C14"/>
    </sheetView>
  </sheetViews>
  <sheetFormatPr defaultRowHeight="15"/>
  <cols>
    <col min="1" max="1" width="62" customWidth="1"/>
    <col min="2" max="2" width="61.28515625" customWidth="1"/>
    <col min="3" max="3" width="53.140625" customWidth="1"/>
  </cols>
  <sheetData>
    <row r="1" ht="409.5" customHeight="1"/>
  </sheetData>
  <phoneticPr fontId="0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D462EE4E34E04C90B96DD6F432E6AE" ma:contentTypeVersion="10" ma:contentTypeDescription="Create a new document." ma:contentTypeScope="" ma:versionID="0b5143615229566bf92e879862a7369e">
  <xsd:schema xmlns:xsd="http://www.w3.org/2001/XMLSchema" xmlns:xs="http://www.w3.org/2001/XMLSchema" xmlns:p="http://schemas.microsoft.com/office/2006/metadata/properties" xmlns:ns3="ef9e4964-e8ed-4711-bdf0-2dc3aaa46272" targetNamespace="http://schemas.microsoft.com/office/2006/metadata/properties" ma:root="true" ma:fieldsID="3dcafbdd274389fca55272987d51ad38" ns3:_="">
    <xsd:import namespace="ef9e4964-e8ed-4711-bdf0-2dc3aaa462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e4964-e8ed-4711-bdf0-2dc3aaa462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D78DB1-65CA-4E15-A538-13DE37F3EC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9e4964-e8ed-4711-bdf0-2dc3aaa462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B6AFF4-EC71-4929-869D-9509D314A41B}">
  <ds:schemaRefs>
    <ds:schemaRef ds:uri="http://purl.org/dc/elements/1.1/"/>
    <ds:schemaRef ds:uri="http://schemas.microsoft.com/office/2006/metadata/properties"/>
    <ds:schemaRef ds:uri="ef9e4964-e8ed-4711-bdf0-2dc3aaa4627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5CF9EE8-4CCA-49AB-A248-DDDA35CD8D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Quote </vt:lpstr>
      <vt:lpstr>Photos</vt:lpstr>
      <vt:lpstr>Certificate &amp; Approvals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2021-02-15T10:11:43Z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0x01010046D462EE4E34E04C90B96DD6F432E6AE</vt:lpwstr>
  </property>
</Properties>
</file>